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05" windowWidth="20955" windowHeight="9975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activities'!$A$1:$S$28</definedName>
  </definedNames>
  <calcPr calcId="125725"/>
</workbook>
</file>

<file path=xl/calcChain.xml><?xml version="1.0" encoding="utf-8"?>
<calcChain xmlns="http://schemas.openxmlformats.org/spreadsheetml/2006/main">
  <c r="S27" i="1"/>
  <c r="S26"/>
  <c r="S25"/>
  <c r="S23"/>
  <c r="S22"/>
  <c r="S21"/>
  <c r="S19"/>
  <c r="S18"/>
  <c r="S17"/>
  <c r="R16"/>
  <c r="S16" s="1"/>
  <c r="Q16"/>
  <c r="P16"/>
  <c r="O16"/>
  <c r="L16"/>
  <c r="K16"/>
  <c r="J16"/>
  <c r="I16"/>
  <c r="H16"/>
  <c r="G16"/>
  <c r="F16"/>
  <c r="S15"/>
  <c r="S14"/>
  <c r="S13"/>
  <c r="R12"/>
  <c r="S12" s="1"/>
  <c r="Q12"/>
  <c r="P12"/>
  <c r="O12"/>
  <c r="S11"/>
  <c r="S10"/>
  <c r="S9"/>
  <c r="S8"/>
  <c r="R7"/>
  <c r="Q7"/>
  <c r="S7" s="1"/>
  <c r="P7"/>
  <c r="O7"/>
  <c r="L7"/>
  <c r="K7"/>
  <c r="J7"/>
  <c r="I7"/>
  <c r="H7"/>
  <c r="G7"/>
  <c r="F7"/>
  <c r="E7"/>
  <c r="D7"/>
  <c r="C7"/>
  <c r="S6"/>
  <c r="S5"/>
  <c r="S4"/>
  <c r="S3"/>
</calcChain>
</file>

<file path=xl/sharedStrings.xml><?xml version="1.0" encoding="utf-8"?>
<sst xmlns="http://schemas.openxmlformats.org/spreadsheetml/2006/main" count="58" uniqueCount="45">
  <si>
    <t>ACTIVITIES OF ALIENS AND IMMIGRATION UNIT</t>
  </si>
  <si>
    <t>ACTIVITIES</t>
  </si>
  <si>
    <t>% change 
(2014 - 2015)</t>
  </si>
  <si>
    <t>1. Deportations</t>
  </si>
  <si>
    <t>2.Control of aliens</t>
  </si>
  <si>
    <t>-</t>
  </si>
  <si>
    <t>n/a</t>
  </si>
  <si>
    <t>3. Subject to an obligation to leave</t>
  </si>
  <si>
    <t>4. Refusal of entry</t>
  </si>
  <si>
    <t>5. Illegal Immigrants</t>
  </si>
  <si>
    <t>5.1</t>
  </si>
  <si>
    <t>Apprehended</t>
  </si>
  <si>
    <t>5.2</t>
  </si>
  <si>
    <t>Overstayed</t>
  </si>
  <si>
    <t>5.3</t>
  </si>
  <si>
    <t>Asylum seekers</t>
  </si>
  <si>
    <t>5.4</t>
  </si>
  <si>
    <t>Voluntarily departure</t>
  </si>
  <si>
    <t>6. Overstayed</t>
  </si>
  <si>
    <t>6.1</t>
  </si>
  <si>
    <t>Arrested overstayed</t>
  </si>
  <si>
    <t>6.2</t>
  </si>
  <si>
    <t>Overstayed detected upon departure</t>
  </si>
  <si>
    <t>7. Εγγραφές Αλλοδαπών</t>
  </si>
  <si>
    <t>8. Asylum seekers</t>
  </si>
  <si>
    <t>8.1</t>
  </si>
  <si>
    <t>From goverenment controlled areas</t>
  </si>
  <si>
    <t>8.2</t>
  </si>
  <si>
    <t>From occupied areas</t>
  </si>
  <si>
    <t>8.3</t>
  </si>
  <si>
    <t>From Sovereign Base 
Areas</t>
  </si>
  <si>
    <t>9. Illegal employment</t>
  </si>
  <si>
    <t>9.1</t>
  </si>
  <si>
    <t>Cases</t>
  </si>
  <si>
    <t>9.2</t>
  </si>
  <si>
    <t>Employers</t>
  </si>
  <si>
    <t>9.3</t>
  </si>
  <si>
    <t>Arrested aliens</t>
  </si>
  <si>
    <t xml:space="preserve">10. Networks on People smuggling </t>
  </si>
  <si>
    <t>10.1</t>
  </si>
  <si>
    <t>10.2</t>
  </si>
  <si>
    <t>Facilitators/Smugglers</t>
  </si>
  <si>
    <t>10.3</t>
  </si>
  <si>
    <t>Facilitated/Smuggled</t>
  </si>
  <si>
    <t>Source: Analysis and Statistics Office</t>
  </si>
</sst>
</file>

<file path=xl/styles.xml><?xml version="1.0" encoding="utf-8"?>
<styleSheet xmlns="http://schemas.openxmlformats.org/spreadsheetml/2006/main">
  <numFmts count="1">
    <numFmt numFmtId="44" formatCode="_(&quot;€&quot;* #,##0.00_);_(&quot;€&quot;* \(#,##0.00\);_(&quot;€&quot;* &quot;-&quot;??_);_(@_)"/>
  </numFmts>
  <fonts count="15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charset val="161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Tahoma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1"/>
      <name val="Arial"/>
      <family val="2"/>
      <charset val="161"/>
    </font>
    <font>
      <sz val="10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3" fontId="2" fillId="0" borderId="10" xfId="1" applyNumberFormat="1" applyBorder="1" applyAlignment="1">
      <alignment horizontal="center" vertical="center"/>
    </xf>
    <xf numFmtId="3" fontId="2" fillId="0" borderId="11" xfId="1" applyNumberFormat="1" applyBorder="1" applyAlignment="1">
      <alignment horizontal="center" vertical="center"/>
    </xf>
    <xf numFmtId="3" fontId="2" fillId="0" borderId="12" xfId="1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7" fillId="3" borderId="10" xfId="2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3" fontId="2" fillId="0" borderId="16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center" vertical="center"/>
    </xf>
    <xf numFmtId="3" fontId="2" fillId="0" borderId="19" xfId="1" applyNumberForma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9" fontId="7" fillId="3" borderId="16" xfId="2" applyNumberFormat="1" applyFont="1" applyFill="1" applyBorder="1" applyAlignment="1">
      <alignment horizontal="center" vertical="center"/>
    </xf>
    <xf numFmtId="0" fontId="2" fillId="0" borderId="0" xfId="1" applyAlignment="1">
      <alignment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2" fillId="0" borderId="20" xfId="1" applyNumberFormat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8" fillId="0" borderId="15" xfId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7" xfId="1" applyNumberFormat="1" applyFont="1" applyBorder="1" applyAlignment="1">
      <alignment horizontal="right" vertical="center"/>
    </xf>
    <xf numFmtId="3" fontId="8" fillId="0" borderId="18" xfId="1" applyNumberFormat="1" applyFont="1" applyBorder="1" applyAlignment="1">
      <alignment horizontal="right" vertical="center"/>
    </xf>
    <xf numFmtId="3" fontId="8" fillId="0" borderId="19" xfId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4" borderId="23" xfId="1" applyFont="1" applyFill="1" applyBorder="1" applyAlignment="1">
      <alignment horizontal="right" vertical="center" wrapText="1"/>
    </xf>
    <xf numFmtId="0" fontId="2" fillId="4" borderId="24" xfId="1" applyFont="1" applyFill="1" applyBorder="1" applyAlignment="1">
      <alignment horizontal="left" vertical="center" wrapText="1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3" fontId="2" fillId="0" borderId="26" xfId="1" applyNumberFormat="1" applyBorder="1" applyAlignment="1">
      <alignment horizontal="center" vertical="center"/>
    </xf>
    <xf numFmtId="3" fontId="2" fillId="0" borderId="27" xfId="1" applyNumberFormat="1" applyBorder="1" applyAlignment="1">
      <alignment horizontal="center" vertical="center"/>
    </xf>
    <xf numFmtId="3" fontId="2" fillId="0" borderId="28" xfId="1" applyNumberFormat="1" applyBorder="1" applyAlignment="1">
      <alignment horizontal="center" vertical="center"/>
    </xf>
    <xf numFmtId="3" fontId="2" fillId="0" borderId="29" xfId="1" applyNumberFormat="1" applyBorder="1" applyAlignment="1">
      <alignment horizontal="center" vertical="center"/>
    </xf>
    <xf numFmtId="3" fontId="2" fillId="0" borderId="30" xfId="1" applyNumberFormat="1" applyBorder="1" applyAlignment="1">
      <alignment horizontal="center" vertical="center"/>
    </xf>
    <xf numFmtId="3" fontId="2" fillId="0" borderId="31" xfId="1" applyNumberFormat="1" applyBorder="1" applyAlignment="1">
      <alignment horizontal="center" vertical="center"/>
    </xf>
    <xf numFmtId="3" fontId="2" fillId="0" borderId="32" xfId="1" applyNumberFormat="1" applyBorder="1" applyAlignment="1">
      <alignment horizontal="center" vertical="center"/>
    </xf>
    <xf numFmtId="3" fontId="2" fillId="0" borderId="15" xfId="1" applyNumberFormat="1" applyBorder="1" applyAlignment="1">
      <alignment horizontal="center" vertical="center"/>
    </xf>
    <xf numFmtId="3" fontId="8" fillId="0" borderId="20" xfId="1" applyNumberFormat="1" applyFont="1" applyBorder="1" applyAlignment="1">
      <alignment horizontal="right" vertical="center"/>
    </xf>
    <xf numFmtId="3" fontId="8" fillId="0" borderId="24" xfId="1" applyNumberFormat="1" applyFont="1" applyBorder="1" applyAlignment="1">
      <alignment horizontal="right" vertical="center"/>
    </xf>
    <xf numFmtId="0" fontId="2" fillId="0" borderId="20" xfId="1" applyBorder="1" applyAlignment="1">
      <alignment horizontal="center" vertical="center"/>
    </xf>
    <xf numFmtId="0" fontId="8" fillId="0" borderId="20" xfId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right" vertical="center"/>
    </xf>
    <xf numFmtId="3" fontId="8" fillId="0" borderId="33" xfId="1" applyNumberFormat="1" applyFont="1" applyBorder="1" applyAlignment="1">
      <alignment horizontal="right" vertical="center"/>
    </xf>
    <xf numFmtId="3" fontId="8" fillId="0" borderId="34" xfId="1" applyNumberFormat="1" applyFont="1" applyBorder="1" applyAlignment="1">
      <alignment horizontal="right" vertical="center"/>
    </xf>
    <xf numFmtId="0" fontId="2" fillId="2" borderId="20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33" xfId="1" applyFont="1" applyFill="1" applyBorder="1" applyAlignment="1">
      <alignment horizontal="left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3" fontId="8" fillId="0" borderId="31" xfId="1" applyNumberFormat="1" applyFont="1" applyBorder="1" applyAlignment="1">
      <alignment horizontal="right" vertical="center"/>
    </xf>
    <xf numFmtId="3" fontId="8" fillId="0" borderId="32" xfId="1" applyNumberFormat="1" applyFont="1" applyBorder="1" applyAlignment="1">
      <alignment horizontal="right" vertical="center"/>
    </xf>
    <xf numFmtId="3" fontId="8" fillId="0" borderId="15" xfId="1" applyNumberFormat="1" applyFont="1" applyBorder="1" applyAlignment="1">
      <alignment horizontal="right" vertical="center"/>
    </xf>
    <xf numFmtId="0" fontId="2" fillId="2" borderId="15" xfId="1" applyFont="1" applyFill="1" applyBorder="1" applyAlignment="1">
      <alignment horizontal="left" vertical="center" wrapText="1"/>
    </xf>
    <xf numFmtId="0" fontId="2" fillId="4" borderId="14" xfId="1" applyFont="1" applyFill="1" applyBorder="1" applyAlignment="1">
      <alignment horizontal="left" vertical="center" wrapText="1"/>
    </xf>
    <xf numFmtId="3" fontId="8" fillId="0" borderId="32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2" fillId="4" borderId="35" xfId="1" applyFont="1" applyFill="1" applyBorder="1" applyAlignment="1">
      <alignment horizontal="left" vertical="center" wrapText="1"/>
    </xf>
    <xf numFmtId="3" fontId="8" fillId="0" borderId="36" xfId="1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9" fontId="7" fillId="3" borderId="38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39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2" fillId="0" borderId="0" xfId="1" applyFont="1"/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3" applyAlignment="1" applyProtection="1">
      <alignment horizontal="right"/>
    </xf>
    <xf numFmtId="0" fontId="2" fillId="0" borderId="0" xfId="1" applyAlignment="1">
      <alignment horizontal="center" shrinkToFit="1"/>
    </xf>
  </cellXfs>
  <cellStyles count="18">
    <cellStyle name="Currency 2" xfId="4"/>
    <cellStyle name="Currency 2 2" xfId="5"/>
    <cellStyle name="Hyperlink" xfId="3" builtinId="8"/>
    <cellStyle name="Hyperlink 2" xfId="6"/>
    <cellStyle name="Normal" xfId="0" builtinId="0"/>
    <cellStyle name="Normal 2" xfId="7"/>
    <cellStyle name="Normal 3" xfId="8"/>
    <cellStyle name="Normal 3 2" xfId="9"/>
    <cellStyle name="Normal 4" xfId="1"/>
    <cellStyle name="Normal 5" xfId="10"/>
    <cellStyle name="Normal 5 2" xfId="11"/>
    <cellStyle name="Normal 6" xfId="12"/>
    <cellStyle name="Normal 7" xfId="13"/>
    <cellStyle name="Normal 7 2" xfId="14"/>
    <cellStyle name="Normal 8" xfId="15"/>
    <cellStyle name="Percent 2" xfId="2"/>
    <cellStyle name="Percent 2 2" xfId="16"/>
    <cellStyle name="Percent 3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theme="9" tint="-0.249977111117893"/>
  </sheetPr>
  <dimension ref="A1:Y41"/>
  <sheetViews>
    <sheetView tabSelected="1" view="pageBreakPreview" zoomScale="60" zoomScaleNormal="100" workbookViewId="0">
      <pane ySplit="2" topLeftCell="A3" activePane="bottomLeft" state="frozen"/>
      <selection activeCell="K18" sqref="K18"/>
      <selection pane="bottomLeft" activeCell="A24" sqref="A24:IV27"/>
    </sheetView>
  </sheetViews>
  <sheetFormatPr defaultRowHeight="12.75"/>
  <cols>
    <col min="1" max="1" width="15.42578125" style="3" customWidth="1"/>
    <col min="2" max="2" width="31.42578125" style="3" customWidth="1"/>
    <col min="3" max="7" width="13.7109375" style="3" hidden="1" customWidth="1"/>
    <col min="8" max="15" width="9.42578125" style="3" hidden="1" customWidth="1"/>
    <col min="16" max="18" width="9.42578125" style="3" customWidth="1"/>
    <col min="19" max="19" width="14.28515625" style="3" customWidth="1"/>
    <col min="20" max="20" width="13.5703125" style="3" customWidth="1"/>
    <col min="21" max="21" width="12.5703125" style="3" customWidth="1"/>
    <col min="22" max="22" width="16.42578125" style="3" customWidth="1"/>
    <col min="23" max="23" width="14.7109375" style="3" customWidth="1"/>
    <col min="24" max="24" width="12.5703125" style="3" customWidth="1"/>
    <col min="25" max="25" width="13" style="3" customWidth="1"/>
    <col min="26" max="16384" width="9.140625" style="3"/>
  </cols>
  <sheetData>
    <row r="1" spans="1:25" ht="35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</row>
    <row r="2" spans="1:25" ht="44.25" customHeight="1" thickBot="1">
      <c r="A2" s="4" t="s">
        <v>1</v>
      </c>
      <c r="B2" s="5"/>
      <c r="C2" s="6">
        <v>2000</v>
      </c>
      <c r="D2" s="7">
        <v>2001</v>
      </c>
      <c r="E2" s="7">
        <v>2002</v>
      </c>
      <c r="F2" s="7">
        <v>2003</v>
      </c>
      <c r="G2" s="7">
        <v>2004</v>
      </c>
      <c r="H2" s="7">
        <v>2005</v>
      </c>
      <c r="I2" s="7">
        <v>2006</v>
      </c>
      <c r="J2" s="7">
        <v>2007</v>
      </c>
      <c r="K2" s="8">
        <v>2008</v>
      </c>
      <c r="L2" s="8">
        <v>2009</v>
      </c>
      <c r="M2" s="8">
        <v>2010</v>
      </c>
      <c r="N2" s="9">
        <v>2011</v>
      </c>
      <c r="O2" s="10">
        <v>2012</v>
      </c>
      <c r="P2" s="10">
        <v>2013</v>
      </c>
      <c r="Q2" s="10">
        <v>2014</v>
      </c>
      <c r="R2" s="11">
        <v>2015</v>
      </c>
      <c r="S2" s="12" t="s">
        <v>2</v>
      </c>
    </row>
    <row r="3" spans="1:25" ht="34.5" customHeight="1">
      <c r="A3" s="13" t="s">
        <v>3</v>
      </c>
      <c r="B3" s="14"/>
      <c r="C3" s="15">
        <v>2982</v>
      </c>
      <c r="D3" s="16">
        <v>2590</v>
      </c>
      <c r="E3" s="16">
        <v>2497</v>
      </c>
      <c r="F3" s="16">
        <v>3115</v>
      </c>
      <c r="G3" s="16">
        <v>2801</v>
      </c>
      <c r="H3" s="17">
        <v>2849</v>
      </c>
      <c r="I3" s="17">
        <v>2983</v>
      </c>
      <c r="J3" s="17">
        <v>2892</v>
      </c>
      <c r="K3" s="17">
        <v>3231</v>
      </c>
      <c r="L3" s="17">
        <v>3673</v>
      </c>
      <c r="M3" s="17">
        <v>3265</v>
      </c>
      <c r="N3" s="18">
        <v>3941</v>
      </c>
      <c r="O3" s="19">
        <v>3529</v>
      </c>
      <c r="P3" s="20">
        <v>3690</v>
      </c>
      <c r="Q3" s="20">
        <v>2959</v>
      </c>
      <c r="R3" s="21">
        <v>1764</v>
      </c>
      <c r="S3" s="22">
        <f t="shared" ref="S3:S18" si="0">IFERROR((R3-Q3)/Q3,"-")</f>
        <v>-0.40385265292328487</v>
      </c>
    </row>
    <row r="4" spans="1:25" ht="34.5" hidden="1" customHeight="1">
      <c r="A4" s="23" t="s">
        <v>4</v>
      </c>
      <c r="B4" s="24"/>
      <c r="C4" s="25" t="s">
        <v>5</v>
      </c>
      <c r="D4" s="26" t="s">
        <v>5</v>
      </c>
      <c r="E4" s="26">
        <v>33580</v>
      </c>
      <c r="F4" s="26">
        <v>34175</v>
      </c>
      <c r="G4" s="26">
        <v>34023</v>
      </c>
      <c r="H4" s="27">
        <v>32684</v>
      </c>
      <c r="I4" s="27">
        <v>37523</v>
      </c>
      <c r="J4" s="27">
        <v>43499</v>
      </c>
      <c r="K4" s="28">
        <v>47239</v>
      </c>
      <c r="L4" s="28">
        <v>54046</v>
      </c>
      <c r="M4" s="28">
        <v>51652</v>
      </c>
      <c r="N4" s="29">
        <v>60597</v>
      </c>
      <c r="O4" s="30">
        <v>58867</v>
      </c>
      <c r="P4" s="31" t="s">
        <v>6</v>
      </c>
      <c r="Q4" s="31" t="s">
        <v>6</v>
      </c>
      <c r="R4" s="32"/>
      <c r="S4" s="33" t="str">
        <f t="shared" si="0"/>
        <v>-</v>
      </c>
      <c r="T4" s="34"/>
    </row>
    <row r="5" spans="1:25" ht="34.5" customHeight="1">
      <c r="A5" s="23" t="s">
        <v>7</v>
      </c>
      <c r="B5" s="24"/>
      <c r="C5" s="25">
        <v>950</v>
      </c>
      <c r="D5" s="26">
        <v>686</v>
      </c>
      <c r="E5" s="26">
        <v>492</v>
      </c>
      <c r="F5" s="26">
        <v>241</v>
      </c>
      <c r="G5" s="26">
        <v>209</v>
      </c>
      <c r="H5" s="27">
        <v>166</v>
      </c>
      <c r="I5" s="27">
        <v>239</v>
      </c>
      <c r="J5" s="27">
        <v>395</v>
      </c>
      <c r="K5" s="28">
        <v>435</v>
      </c>
      <c r="L5" s="28">
        <v>1016</v>
      </c>
      <c r="M5" s="28">
        <v>966</v>
      </c>
      <c r="N5" s="29">
        <v>876</v>
      </c>
      <c r="O5" s="30">
        <v>1135</v>
      </c>
      <c r="P5" s="35">
        <v>661</v>
      </c>
      <c r="Q5" s="35">
        <v>275</v>
      </c>
      <c r="R5" s="36">
        <v>208</v>
      </c>
      <c r="S5" s="33">
        <f t="shared" si="0"/>
        <v>-0.24363636363636362</v>
      </c>
      <c r="T5" s="34"/>
    </row>
    <row r="6" spans="1:25" ht="34.5" customHeight="1">
      <c r="A6" s="23" t="s">
        <v>8</v>
      </c>
      <c r="B6" s="24"/>
      <c r="C6" s="25">
        <v>4606</v>
      </c>
      <c r="D6" s="26">
        <v>5235</v>
      </c>
      <c r="E6" s="26">
        <v>4059</v>
      </c>
      <c r="F6" s="26">
        <v>3407</v>
      </c>
      <c r="G6" s="26">
        <v>2555</v>
      </c>
      <c r="H6" s="27">
        <v>2018</v>
      </c>
      <c r="I6" s="27">
        <v>1830</v>
      </c>
      <c r="J6" s="27">
        <v>1141</v>
      </c>
      <c r="K6" s="28">
        <v>917</v>
      </c>
      <c r="L6" s="28">
        <v>677</v>
      </c>
      <c r="M6" s="28">
        <v>718</v>
      </c>
      <c r="N6" s="29">
        <v>649</v>
      </c>
      <c r="O6" s="30">
        <v>576</v>
      </c>
      <c r="P6" s="35">
        <v>467</v>
      </c>
      <c r="Q6" s="35">
        <v>506</v>
      </c>
      <c r="R6" s="36">
        <v>535</v>
      </c>
      <c r="S6" s="33">
        <f t="shared" si="0"/>
        <v>5.731225296442688E-2</v>
      </c>
      <c r="T6" s="34"/>
    </row>
    <row r="7" spans="1:25" ht="34.5" customHeight="1">
      <c r="A7" s="23" t="s">
        <v>9</v>
      </c>
      <c r="B7" s="24"/>
      <c r="C7" s="25">
        <f>SUM(C8:C11)</f>
        <v>3127</v>
      </c>
      <c r="D7" s="26">
        <f>SUM(D8:D11)</f>
        <v>2855</v>
      </c>
      <c r="E7" s="26">
        <f>SUM(E8:E11)</f>
        <v>3177</v>
      </c>
      <c r="F7" s="26">
        <f t="shared" ref="F7:L7" si="1">SUM(F8:F11)</f>
        <v>6263</v>
      </c>
      <c r="G7" s="26">
        <f t="shared" si="1"/>
        <v>7411</v>
      </c>
      <c r="H7" s="27">
        <f t="shared" si="1"/>
        <v>7587</v>
      </c>
      <c r="I7" s="27">
        <f t="shared" si="1"/>
        <v>6046</v>
      </c>
      <c r="J7" s="27">
        <f t="shared" si="1"/>
        <v>7770</v>
      </c>
      <c r="K7" s="27">
        <f t="shared" si="1"/>
        <v>7051</v>
      </c>
      <c r="L7" s="28">
        <f t="shared" si="1"/>
        <v>8037</v>
      </c>
      <c r="M7" s="28">
        <v>8005</v>
      </c>
      <c r="N7" s="29">
        <v>8231</v>
      </c>
      <c r="O7" s="30">
        <f>SUM(O8:O11)</f>
        <v>7840</v>
      </c>
      <c r="P7" s="30">
        <f>SUM(P8:P11)</f>
        <v>7106</v>
      </c>
      <c r="Q7" s="30">
        <f>SUM(Q8:Q11)</f>
        <v>5018</v>
      </c>
      <c r="R7" s="37">
        <f>SUM(R8:R11)</f>
        <v>4263</v>
      </c>
      <c r="S7" s="33">
        <f t="shared" si="0"/>
        <v>-0.15045834994021523</v>
      </c>
      <c r="T7" s="34"/>
    </row>
    <row r="8" spans="1:25" ht="34.5" customHeight="1">
      <c r="A8" s="38" t="s">
        <v>10</v>
      </c>
      <c r="B8" s="39" t="s">
        <v>11</v>
      </c>
      <c r="C8" s="40">
        <v>456</v>
      </c>
      <c r="D8" s="41">
        <v>182</v>
      </c>
      <c r="E8" s="41">
        <v>726</v>
      </c>
      <c r="F8" s="41">
        <v>3796</v>
      </c>
      <c r="G8" s="41">
        <v>2558</v>
      </c>
      <c r="H8" s="42">
        <v>1280</v>
      </c>
      <c r="I8" s="42">
        <v>631</v>
      </c>
      <c r="J8" s="42">
        <v>666</v>
      </c>
      <c r="K8" s="43">
        <v>982</v>
      </c>
      <c r="L8" s="43">
        <v>385</v>
      </c>
      <c r="M8" s="43">
        <v>230</v>
      </c>
      <c r="N8" s="44">
        <v>247</v>
      </c>
      <c r="O8" s="45">
        <v>240</v>
      </c>
      <c r="P8" s="46">
        <v>208</v>
      </c>
      <c r="Q8" s="46">
        <v>123</v>
      </c>
      <c r="R8" s="47">
        <v>185</v>
      </c>
      <c r="S8" s="33">
        <f t="shared" si="0"/>
        <v>0.50406504065040647</v>
      </c>
      <c r="T8" s="34"/>
    </row>
    <row r="9" spans="1:25" ht="34.5" customHeight="1">
      <c r="A9" s="38" t="s">
        <v>12</v>
      </c>
      <c r="B9" s="39" t="s">
        <v>13</v>
      </c>
      <c r="C9" s="40">
        <v>2671</v>
      </c>
      <c r="D9" s="41">
        <v>2673</v>
      </c>
      <c r="E9" s="41">
        <v>2451</v>
      </c>
      <c r="F9" s="41">
        <v>2467</v>
      </c>
      <c r="G9" s="41">
        <v>2125</v>
      </c>
      <c r="H9" s="42">
        <v>2382</v>
      </c>
      <c r="I9" s="42">
        <v>2293</v>
      </c>
      <c r="J9" s="42">
        <v>2027</v>
      </c>
      <c r="K9" s="43">
        <v>1853</v>
      </c>
      <c r="L9" s="43">
        <v>4246</v>
      </c>
      <c r="M9" s="43">
        <v>6148</v>
      </c>
      <c r="N9" s="44">
        <v>6919</v>
      </c>
      <c r="O9" s="45">
        <v>6556</v>
      </c>
      <c r="P9" s="46">
        <v>6059</v>
      </c>
      <c r="Q9" s="46">
        <v>4044</v>
      </c>
      <c r="R9" s="47">
        <v>2732</v>
      </c>
      <c r="S9" s="33">
        <f t="shared" si="0"/>
        <v>-0.32443125618199803</v>
      </c>
    </row>
    <row r="10" spans="1:25" ht="34.5" customHeight="1">
      <c r="A10" s="38" t="s">
        <v>14</v>
      </c>
      <c r="B10" s="39" t="s">
        <v>15</v>
      </c>
      <c r="C10" s="25"/>
      <c r="D10" s="26"/>
      <c r="E10" s="26"/>
      <c r="F10" s="41"/>
      <c r="G10" s="41">
        <v>2728</v>
      </c>
      <c r="H10" s="42">
        <v>3925</v>
      </c>
      <c r="I10" s="42">
        <v>2002</v>
      </c>
      <c r="J10" s="42">
        <v>3560</v>
      </c>
      <c r="K10" s="43">
        <v>2578</v>
      </c>
      <c r="L10" s="43">
        <v>1505</v>
      </c>
      <c r="M10" s="43">
        <v>958</v>
      </c>
      <c r="N10" s="44">
        <v>417</v>
      </c>
      <c r="O10" s="45">
        <v>554</v>
      </c>
      <c r="P10" s="46">
        <v>492</v>
      </c>
      <c r="Q10" s="46">
        <v>720</v>
      </c>
      <c r="R10" s="47">
        <v>1231</v>
      </c>
      <c r="S10" s="33">
        <f t="shared" si="0"/>
        <v>0.70972222222222225</v>
      </c>
    </row>
    <row r="11" spans="1:25" ht="34.5" customHeight="1">
      <c r="A11" s="48" t="s">
        <v>16</v>
      </c>
      <c r="B11" s="39" t="s">
        <v>17</v>
      </c>
      <c r="C11" s="25"/>
      <c r="D11" s="26"/>
      <c r="E11" s="26"/>
      <c r="F11" s="41"/>
      <c r="G11" s="41"/>
      <c r="H11" s="42"/>
      <c r="I11" s="42">
        <v>1120</v>
      </c>
      <c r="J11" s="42">
        <v>1517</v>
      </c>
      <c r="K11" s="43">
        <v>1638</v>
      </c>
      <c r="L11" s="43">
        <v>1901</v>
      </c>
      <c r="M11" s="43">
        <v>669</v>
      </c>
      <c r="N11" s="44">
        <v>648</v>
      </c>
      <c r="O11" s="45">
        <v>490</v>
      </c>
      <c r="P11" s="46">
        <v>347</v>
      </c>
      <c r="Q11" s="46">
        <v>131</v>
      </c>
      <c r="R11" s="47">
        <v>115</v>
      </c>
      <c r="S11" s="33">
        <f t="shared" si="0"/>
        <v>-0.12213740458015267</v>
      </c>
    </row>
    <row r="12" spans="1:25" ht="34.5" customHeight="1">
      <c r="A12" s="49" t="s">
        <v>18</v>
      </c>
      <c r="B12" s="50"/>
      <c r="C12" s="25">
        <v>2671</v>
      </c>
      <c r="D12" s="26">
        <v>2673</v>
      </c>
      <c r="E12" s="26">
        <v>2451</v>
      </c>
      <c r="F12" s="26">
        <v>2467</v>
      </c>
      <c r="G12" s="26">
        <v>2125</v>
      </c>
      <c r="H12" s="27">
        <v>2382</v>
      </c>
      <c r="I12" s="27">
        <v>2293</v>
      </c>
      <c r="J12" s="27">
        <v>2027</v>
      </c>
      <c r="K12" s="28">
        <v>1853</v>
      </c>
      <c r="L12" s="28">
        <v>4246</v>
      </c>
      <c r="M12" s="28">
        <v>6148</v>
      </c>
      <c r="N12" s="29">
        <v>6919</v>
      </c>
      <c r="O12" s="30">
        <f>SUM(O13:O14)</f>
        <v>6556</v>
      </c>
      <c r="P12" s="30">
        <f>SUM(P13:P14)</f>
        <v>6059</v>
      </c>
      <c r="Q12" s="30">
        <f>SUM(Q13:Q14)</f>
        <v>4044</v>
      </c>
      <c r="R12" s="37">
        <f>SUM(R13:R14)</f>
        <v>2732</v>
      </c>
      <c r="S12" s="33">
        <f t="shared" si="0"/>
        <v>-0.32443125618199803</v>
      </c>
    </row>
    <row r="13" spans="1:25" ht="34.5" customHeight="1">
      <c r="A13" s="51" t="s">
        <v>19</v>
      </c>
      <c r="B13" s="52" t="s">
        <v>20</v>
      </c>
      <c r="C13" s="53"/>
      <c r="D13" s="54"/>
      <c r="E13" s="54"/>
      <c r="F13" s="54"/>
      <c r="G13" s="54"/>
      <c r="H13" s="43">
        <v>2384</v>
      </c>
      <c r="I13" s="43">
        <v>2293</v>
      </c>
      <c r="J13" s="43">
        <v>2027</v>
      </c>
      <c r="K13" s="43">
        <v>1853</v>
      </c>
      <c r="L13" s="43">
        <v>2812</v>
      </c>
      <c r="M13" s="43">
        <v>2816</v>
      </c>
      <c r="N13" s="44">
        <v>3352</v>
      </c>
      <c r="O13" s="45">
        <v>2972</v>
      </c>
      <c r="P13" s="46">
        <v>3188</v>
      </c>
      <c r="Q13" s="46">
        <v>2585</v>
      </c>
      <c r="R13" s="47">
        <v>1703</v>
      </c>
      <c r="S13" s="33">
        <f t="shared" si="0"/>
        <v>-0.34119922630560928</v>
      </c>
    </row>
    <row r="14" spans="1:25" ht="34.5" customHeight="1">
      <c r="A14" s="51" t="s">
        <v>21</v>
      </c>
      <c r="B14" s="52" t="s">
        <v>22</v>
      </c>
      <c r="C14" s="53"/>
      <c r="D14" s="54"/>
      <c r="E14" s="54"/>
      <c r="F14" s="54"/>
      <c r="G14" s="54"/>
      <c r="H14" s="55"/>
      <c r="I14" s="55"/>
      <c r="J14" s="55"/>
      <c r="K14" s="43"/>
      <c r="L14" s="43">
        <v>1434</v>
      </c>
      <c r="M14" s="43">
        <v>3332</v>
      </c>
      <c r="N14" s="44">
        <v>3567</v>
      </c>
      <c r="O14" s="45">
        <v>3584</v>
      </c>
      <c r="P14" s="46">
        <v>2871</v>
      </c>
      <c r="Q14" s="46">
        <v>1459</v>
      </c>
      <c r="R14" s="47">
        <v>1029</v>
      </c>
      <c r="S14" s="33">
        <f t="shared" si="0"/>
        <v>-0.29472241261137766</v>
      </c>
    </row>
    <row r="15" spans="1:25" ht="34.5" hidden="1" customHeight="1">
      <c r="A15" s="49" t="s">
        <v>23</v>
      </c>
      <c r="B15" s="50"/>
      <c r="C15" s="53" t="s">
        <v>5</v>
      </c>
      <c r="D15" s="54" t="s">
        <v>5</v>
      </c>
      <c r="E15" s="54">
        <v>96589</v>
      </c>
      <c r="F15" s="54">
        <v>75767</v>
      </c>
      <c r="G15" s="54">
        <v>78075</v>
      </c>
      <c r="H15" s="55">
        <v>81550</v>
      </c>
      <c r="I15" s="55">
        <v>77820</v>
      </c>
      <c r="J15" s="55">
        <v>72180</v>
      </c>
      <c r="K15" s="56">
        <v>43093</v>
      </c>
      <c r="L15" s="56">
        <v>44394</v>
      </c>
      <c r="M15" s="56">
        <v>58423</v>
      </c>
      <c r="N15" s="57">
        <v>57028</v>
      </c>
      <c r="O15" s="58" t="s">
        <v>6</v>
      </c>
      <c r="P15" s="58" t="s">
        <v>6</v>
      </c>
      <c r="Q15" s="58" t="s">
        <v>6</v>
      </c>
      <c r="R15" s="59" t="s">
        <v>6</v>
      </c>
      <c r="S15" s="33" t="str">
        <f t="shared" si="0"/>
        <v>-</v>
      </c>
    </row>
    <row r="16" spans="1:25" ht="34.5" customHeight="1">
      <c r="A16" s="49" t="s">
        <v>24</v>
      </c>
      <c r="B16" s="50"/>
      <c r="C16" s="25" t="s">
        <v>5</v>
      </c>
      <c r="D16" s="26" t="s">
        <v>5</v>
      </c>
      <c r="E16" s="26" t="s">
        <v>5</v>
      </c>
      <c r="F16" s="26">
        <f t="shared" ref="F16:L16" si="2">SUM(F17:F18)</f>
        <v>2209</v>
      </c>
      <c r="G16" s="26">
        <f t="shared" si="2"/>
        <v>9242</v>
      </c>
      <c r="H16" s="27">
        <f t="shared" si="2"/>
        <v>7651</v>
      </c>
      <c r="I16" s="27">
        <f t="shared" si="2"/>
        <v>3668</v>
      </c>
      <c r="J16" s="27">
        <f t="shared" si="2"/>
        <v>5163</v>
      </c>
      <c r="K16" s="27">
        <f t="shared" si="2"/>
        <v>3995</v>
      </c>
      <c r="L16" s="27">
        <f t="shared" si="2"/>
        <v>2795</v>
      </c>
      <c r="M16" s="27">
        <v>2498</v>
      </c>
      <c r="N16" s="60">
        <v>1681</v>
      </c>
      <c r="O16" s="61">
        <f>SUM(O17:O18)</f>
        <v>1514</v>
      </c>
      <c r="P16" s="61">
        <f>SUM(P17:P18)</f>
        <v>1076</v>
      </c>
      <c r="Q16" s="61">
        <f>SUM(Q17:Q18)</f>
        <v>1382</v>
      </c>
      <c r="R16" s="62">
        <f>SUM(R17:R18)</f>
        <v>1935</v>
      </c>
      <c r="S16" s="33">
        <f t="shared" si="0"/>
        <v>0.40014471780028943</v>
      </c>
    </row>
    <row r="17" spans="1:19" ht="34.5" customHeight="1">
      <c r="A17" s="51" t="s">
        <v>25</v>
      </c>
      <c r="B17" s="52" t="s">
        <v>26</v>
      </c>
      <c r="C17" s="25"/>
      <c r="D17" s="26"/>
      <c r="E17" s="26"/>
      <c r="F17" s="41">
        <v>2209</v>
      </c>
      <c r="G17" s="41">
        <v>6514</v>
      </c>
      <c r="H17" s="42">
        <v>3726</v>
      </c>
      <c r="I17" s="42">
        <v>1668</v>
      </c>
      <c r="J17" s="42">
        <v>1606</v>
      </c>
      <c r="K17" s="43">
        <v>1450</v>
      </c>
      <c r="L17" s="63">
        <v>1290</v>
      </c>
      <c r="M17" s="63">
        <v>1542</v>
      </c>
      <c r="N17" s="64">
        <v>1264</v>
      </c>
      <c r="O17" s="45">
        <v>972</v>
      </c>
      <c r="P17" s="45">
        <v>585</v>
      </c>
      <c r="Q17" s="45">
        <v>665</v>
      </c>
      <c r="R17" s="63">
        <v>886</v>
      </c>
      <c r="S17" s="33">
        <f t="shared" si="0"/>
        <v>0.3323308270676692</v>
      </c>
    </row>
    <row r="18" spans="1:19" ht="34.5" customHeight="1">
      <c r="A18" s="51" t="s">
        <v>27</v>
      </c>
      <c r="B18" s="52" t="s">
        <v>28</v>
      </c>
      <c r="C18" s="25"/>
      <c r="D18" s="26"/>
      <c r="E18" s="26"/>
      <c r="F18" s="41"/>
      <c r="G18" s="41">
        <v>2728</v>
      </c>
      <c r="H18" s="42">
        <v>3925</v>
      </c>
      <c r="I18" s="42">
        <v>2000</v>
      </c>
      <c r="J18" s="42">
        <v>3557</v>
      </c>
      <c r="K18" s="43">
        <v>2545</v>
      </c>
      <c r="L18" s="63">
        <v>1505</v>
      </c>
      <c r="M18" s="63">
        <v>956</v>
      </c>
      <c r="N18" s="64">
        <v>417</v>
      </c>
      <c r="O18" s="45">
        <v>542</v>
      </c>
      <c r="P18" s="45">
        <v>491</v>
      </c>
      <c r="Q18" s="45">
        <v>717</v>
      </c>
      <c r="R18" s="63">
        <v>1049</v>
      </c>
      <c r="S18" s="33">
        <f t="shared" si="0"/>
        <v>0.46304044630404462</v>
      </c>
    </row>
    <row r="19" spans="1:19" ht="34.5" customHeight="1">
      <c r="A19" s="51" t="s">
        <v>29</v>
      </c>
      <c r="B19" s="52" t="s">
        <v>30</v>
      </c>
      <c r="C19" s="65"/>
      <c r="D19" s="65"/>
      <c r="E19" s="65"/>
      <c r="F19" s="66"/>
      <c r="G19" s="66"/>
      <c r="H19" s="67"/>
      <c r="I19" s="68"/>
      <c r="J19" s="68"/>
      <c r="K19" s="69"/>
      <c r="L19" s="69"/>
      <c r="M19" s="69"/>
      <c r="N19" s="69"/>
      <c r="O19" s="69"/>
      <c r="P19" s="45">
        <v>0</v>
      </c>
      <c r="Q19" s="45">
        <v>0</v>
      </c>
      <c r="R19" s="63">
        <v>67</v>
      </c>
      <c r="S19" s="33" t="str">
        <f>IFERROR((R19-Q19)/Q19,"-")</f>
        <v>-</v>
      </c>
    </row>
    <row r="20" spans="1:19" ht="22.5" customHeight="1">
      <c r="A20" s="49" t="s">
        <v>31</v>
      </c>
      <c r="B20" s="50"/>
      <c r="C20" s="70"/>
      <c r="D20" s="70"/>
      <c r="E20" s="70"/>
      <c r="F20" s="70"/>
      <c r="G20" s="70"/>
      <c r="H20" s="71"/>
      <c r="I20" s="72"/>
      <c r="J20" s="72"/>
      <c r="K20" s="72"/>
      <c r="L20" s="72"/>
      <c r="M20" s="72"/>
      <c r="N20" s="73"/>
      <c r="O20" s="73"/>
      <c r="P20" s="73"/>
      <c r="Q20" s="73"/>
      <c r="R20" s="73"/>
      <c r="S20" s="74"/>
    </row>
    <row r="21" spans="1:19" ht="40.5" customHeight="1">
      <c r="A21" s="51" t="s">
        <v>32</v>
      </c>
      <c r="B21" s="52" t="s">
        <v>33</v>
      </c>
      <c r="C21" s="25"/>
      <c r="D21" s="26"/>
      <c r="E21" s="26"/>
      <c r="F21" s="26"/>
      <c r="G21" s="26"/>
      <c r="H21" s="42"/>
      <c r="I21" s="42"/>
      <c r="J21" s="42"/>
      <c r="K21" s="42">
        <v>734</v>
      </c>
      <c r="L21" s="42">
        <v>1193</v>
      </c>
      <c r="M21" s="42">
        <v>1103</v>
      </c>
      <c r="N21" s="75">
        <v>1130</v>
      </c>
      <c r="O21" s="76">
        <v>968</v>
      </c>
      <c r="P21" s="76">
        <v>717</v>
      </c>
      <c r="Q21" s="76">
        <v>527</v>
      </c>
      <c r="R21" s="77">
        <v>327</v>
      </c>
      <c r="S21" s="33">
        <f>IFERROR((R21-Q21)/Q21,"-")</f>
        <v>-0.37950664136622392</v>
      </c>
    </row>
    <row r="22" spans="1:19" ht="38.25" customHeight="1">
      <c r="A22" s="51" t="s">
        <v>34</v>
      </c>
      <c r="B22" s="52" t="s">
        <v>35</v>
      </c>
      <c r="C22" s="25">
        <v>132</v>
      </c>
      <c r="D22" s="26">
        <v>83</v>
      </c>
      <c r="E22" s="26">
        <v>130</v>
      </c>
      <c r="F22" s="26">
        <v>412</v>
      </c>
      <c r="G22" s="26">
        <v>234</v>
      </c>
      <c r="H22" s="42">
        <v>362</v>
      </c>
      <c r="I22" s="42">
        <v>592</v>
      </c>
      <c r="J22" s="42">
        <v>734</v>
      </c>
      <c r="K22" s="42">
        <v>745</v>
      </c>
      <c r="L22" s="42">
        <v>1208</v>
      </c>
      <c r="M22" s="42">
        <v>1115</v>
      </c>
      <c r="N22" s="75">
        <v>1144</v>
      </c>
      <c r="O22" s="76">
        <v>984</v>
      </c>
      <c r="P22" s="76">
        <v>724</v>
      </c>
      <c r="Q22" s="76">
        <v>544</v>
      </c>
      <c r="R22" s="77">
        <v>336</v>
      </c>
      <c r="S22" s="33">
        <f>IFERROR((R22-Q22)/Q22,"-")</f>
        <v>-0.38235294117647056</v>
      </c>
    </row>
    <row r="23" spans="1:19" ht="34.5" customHeight="1" thickBot="1">
      <c r="A23" s="51" t="s">
        <v>36</v>
      </c>
      <c r="B23" s="52" t="s">
        <v>37</v>
      </c>
      <c r="C23" s="25">
        <v>355</v>
      </c>
      <c r="D23" s="26">
        <v>356</v>
      </c>
      <c r="E23" s="26">
        <v>275</v>
      </c>
      <c r="F23" s="26" t="s">
        <v>5</v>
      </c>
      <c r="G23" s="26">
        <v>389</v>
      </c>
      <c r="H23" s="42">
        <v>626</v>
      </c>
      <c r="I23" s="42">
        <v>1004</v>
      </c>
      <c r="J23" s="42">
        <v>1126</v>
      </c>
      <c r="K23" s="42">
        <v>1094</v>
      </c>
      <c r="L23" s="42">
        <v>1617</v>
      </c>
      <c r="M23" s="42">
        <v>1446</v>
      </c>
      <c r="N23" s="75">
        <v>1402</v>
      </c>
      <c r="O23" s="76">
        <v>1228</v>
      </c>
      <c r="P23" s="76">
        <v>911</v>
      </c>
      <c r="Q23" s="76">
        <v>651</v>
      </c>
      <c r="R23" s="77">
        <v>437</v>
      </c>
      <c r="S23" s="33">
        <f>IFERROR((R23-Q23)/Q23,"-")</f>
        <v>-0.32872503840245776</v>
      </c>
    </row>
    <row r="24" spans="1:19" ht="22.5" hidden="1" customHeight="1">
      <c r="A24" s="49" t="s">
        <v>38</v>
      </c>
      <c r="B24" s="50"/>
      <c r="C24" s="70"/>
      <c r="D24" s="70"/>
      <c r="E24" s="70"/>
      <c r="F24" s="70"/>
      <c r="G24" s="70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8"/>
    </row>
    <row r="25" spans="1:19" ht="40.5" hidden="1" customHeight="1">
      <c r="A25" s="51" t="s">
        <v>39</v>
      </c>
      <c r="B25" s="79" t="s">
        <v>33</v>
      </c>
      <c r="C25" s="25"/>
      <c r="D25" s="26"/>
      <c r="E25" s="26"/>
      <c r="F25" s="26"/>
      <c r="G25" s="26"/>
      <c r="H25" s="42">
        <v>14</v>
      </c>
      <c r="I25" s="42">
        <v>10</v>
      </c>
      <c r="J25" s="42">
        <v>19</v>
      </c>
      <c r="K25" s="42">
        <v>40</v>
      </c>
      <c r="L25" s="42">
        <v>13</v>
      </c>
      <c r="M25" s="42">
        <v>3</v>
      </c>
      <c r="N25" s="42">
        <v>9</v>
      </c>
      <c r="O25" s="75">
        <v>15</v>
      </c>
      <c r="P25" s="80">
        <v>12</v>
      </c>
      <c r="Q25" s="80">
        <v>11</v>
      </c>
      <c r="R25" s="81">
        <v>12</v>
      </c>
      <c r="S25" s="33">
        <f>IFERROR((R25-Q25)/Q25,"-")</f>
        <v>9.0909090909090912E-2</v>
      </c>
    </row>
    <row r="26" spans="1:19" ht="38.25" hidden="1" customHeight="1">
      <c r="A26" s="51" t="s">
        <v>40</v>
      </c>
      <c r="B26" s="52" t="s">
        <v>41</v>
      </c>
      <c r="C26" s="25"/>
      <c r="D26" s="26"/>
      <c r="E26" s="26"/>
      <c r="F26" s="26"/>
      <c r="G26" s="26"/>
      <c r="H26" s="42">
        <v>21</v>
      </c>
      <c r="I26" s="42">
        <v>15</v>
      </c>
      <c r="J26" s="42">
        <v>20</v>
      </c>
      <c r="K26" s="42">
        <v>89</v>
      </c>
      <c r="L26" s="42">
        <v>27</v>
      </c>
      <c r="M26" s="42">
        <v>6</v>
      </c>
      <c r="N26" s="42">
        <v>15</v>
      </c>
      <c r="O26" s="75">
        <v>19</v>
      </c>
      <c r="P26" s="80">
        <v>12</v>
      </c>
      <c r="Q26" s="80">
        <v>12</v>
      </c>
      <c r="R26" s="81">
        <v>18</v>
      </c>
      <c r="S26" s="33">
        <f>IFERROR((R26-Q26)/Q26,"-")</f>
        <v>0.5</v>
      </c>
    </row>
    <row r="27" spans="1:19" ht="40.5" hidden="1" customHeight="1" thickBot="1">
      <c r="A27" s="51" t="s">
        <v>42</v>
      </c>
      <c r="B27" s="82" t="s">
        <v>43</v>
      </c>
      <c r="C27" s="25"/>
      <c r="D27" s="26"/>
      <c r="E27" s="26"/>
      <c r="F27" s="26"/>
      <c r="G27" s="26"/>
      <c r="H27" s="42">
        <v>50</v>
      </c>
      <c r="I27" s="42">
        <v>42</v>
      </c>
      <c r="J27" s="42">
        <v>53</v>
      </c>
      <c r="K27" s="42">
        <v>344</v>
      </c>
      <c r="L27" s="42">
        <v>127</v>
      </c>
      <c r="M27" s="42">
        <v>9</v>
      </c>
      <c r="N27" s="42">
        <v>43</v>
      </c>
      <c r="O27" s="83">
        <v>41</v>
      </c>
      <c r="P27" s="84">
        <v>20</v>
      </c>
      <c r="Q27" s="84">
        <v>19</v>
      </c>
      <c r="R27" s="81">
        <v>156</v>
      </c>
      <c r="S27" s="85">
        <f>IFERROR((R27-Q27)/Q27,"-")</f>
        <v>7.2105263157894735</v>
      </c>
    </row>
    <row r="28" spans="1:19" ht="13.5" customHeight="1">
      <c r="A28" s="86" t="s">
        <v>44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15.75" customHeight="1">
      <c r="A29" s="89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19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30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4" spans="20:25">
      <c r="Y34" s="93"/>
    </row>
    <row r="41" spans="20:25">
      <c r="T41" s="94"/>
      <c r="U41" s="94"/>
      <c r="V41" s="94"/>
      <c r="W41" s="94"/>
    </row>
  </sheetData>
  <mergeCells count="15">
    <mergeCell ref="A24:B24"/>
    <mergeCell ref="A30:S30"/>
    <mergeCell ref="A32:S32"/>
    <mergeCell ref="A7:B7"/>
    <mergeCell ref="A12:B12"/>
    <mergeCell ref="A15:B15"/>
    <mergeCell ref="A16:B16"/>
    <mergeCell ref="A20:B20"/>
    <mergeCell ref="N20:S20"/>
    <mergeCell ref="A1:S1"/>
    <mergeCell ref="A2:B2"/>
    <mergeCell ref="A3:B3"/>
    <mergeCell ref="A4:B4"/>
    <mergeCell ref="A5:B5"/>
    <mergeCell ref="A6:B6"/>
  </mergeCells>
  <printOptions horizontalCentered="1"/>
  <pageMargins left="0.19685039370078741" right="0.19685039370078741" top="0.70866141732283472" bottom="0.74803149606299213" header="0.35433070866141736" footer="0.39370078740157483"/>
  <pageSetup paperSize="9" scale="78" orientation="portrait" r:id="rId1"/>
  <headerFooter alignWithMargins="0">
    <oddFooter>&amp;LAnalysis and Statistics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Nectarios Georgiou</dc:creator>
  <cp:lastModifiedBy>Nectarios Georgiou</cp:lastModifiedBy>
  <dcterms:created xsi:type="dcterms:W3CDTF">2016-04-05T07:47:41Z</dcterms:created>
  <dcterms:modified xsi:type="dcterms:W3CDTF">2016-04-05T07:47:42Z</dcterms:modified>
</cp:coreProperties>
</file>